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o Le\Desktop\"/>
    </mc:Choice>
  </mc:AlternateContent>
  <bookViews>
    <workbookView xWindow="0" yWindow="0" windowWidth="28800" windowHeight="13350"/>
  </bookViews>
  <sheets>
    <sheet name="FCF" sheetId="1" r:id="rId1"/>
  </sheets>
  <externalReferences>
    <externalReference r:id="rId2"/>
  </externalReferences>
  <definedNames>
    <definedName name="Average_rate">[1]MultiOps!$E$5</definedName>
    <definedName name="Cap_Rate">'[1]Real Estate'!$E$10</definedName>
    <definedName name="Carried">'[1]PE&amp;VC'!$D$5</definedName>
    <definedName name="CIQWBGuid" hidden="1">"8d42714c-aa01-4c9e-a8ba-09a24c5816f2"</definedName>
    <definedName name="Commited_Capital">'[1]PE&amp;VC'!$D$3</definedName>
    <definedName name="Current_rate">[1]MultiOps!$E$4</definedName>
    <definedName name="Discount_rate">[1]RI!$D$15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1367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42878.1577777778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n_Fees">'[1]PE&amp;VC'!$D$4</definedName>
    <definedName name="_xlnm.Print_Area" localSheetId="0">FCF!$B$2:$R$40</definedName>
    <definedName name="Tax">FCF!$C$2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2" i="1"/>
  <c r="K5" i="1"/>
  <c r="Q5" i="1" s="1"/>
  <c r="L5" i="1"/>
  <c r="R5" i="1" s="1"/>
  <c r="Q7" i="1"/>
  <c r="R7" i="1"/>
  <c r="L12" i="1" s="1"/>
  <c r="E8" i="1"/>
  <c r="E11" i="1" s="1"/>
  <c r="F8" i="1"/>
  <c r="F11" i="1" s="1"/>
  <c r="F13" i="1" s="1"/>
  <c r="R8" i="1"/>
  <c r="R9" i="1"/>
  <c r="K10" i="1"/>
  <c r="K14" i="1" s="1"/>
  <c r="K25" i="1" s="1"/>
  <c r="R10" i="1"/>
  <c r="R11" i="1"/>
  <c r="R12" i="1"/>
  <c r="Q17" i="1"/>
  <c r="R17" i="1"/>
  <c r="R19" i="1"/>
  <c r="R22" i="1" s="1"/>
  <c r="K19" i="1"/>
  <c r="L19" i="1"/>
  <c r="K22" i="1"/>
  <c r="L22" i="1"/>
  <c r="L31" i="1"/>
  <c r="L24" i="1" l="1"/>
  <c r="K24" i="1"/>
  <c r="K27" i="1" s="1"/>
  <c r="R13" i="1"/>
  <c r="H36" i="1" s="1"/>
  <c r="F14" i="1"/>
  <c r="F15" i="1" s="1"/>
  <c r="L25" i="1" s="1"/>
  <c r="E13" i="1"/>
  <c r="K29" i="1" l="1"/>
  <c r="H37" i="1"/>
  <c r="R6" i="1"/>
  <c r="R14" i="1" s="1"/>
  <c r="L27" i="1"/>
  <c r="H34" i="1"/>
  <c r="H40" i="1" s="1"/>
  <c r="E14" i="1"/>
  <c r="E15" i="1" s="1"/>
  <c r="Q6" i="1" s="1"/>
  <c r="Q14" i="1" s="1"/>
  <c r="Q25" i="1" s="1"/>
  <c r="H35" i="1" l="1"/>
  <c r="R25" i="1"/>
  <c r="L6" i="1" s="1"/>
  <c r="L10" i="1" s="1"/>
  <c r="L14" i="1" l="1"/>
  <c r="L29" i="1" s="1"/>
</calcChain>
</file>

<file path=xl/sharedStrings.xml><?xml version="1.0" encoding="utf-8"?>
<sst xmlns="http://schemas.openxmlformats.org/spreadsheetml/2006/main" count="71" uniqueCount="65">
  <si>
    <t>x</t>
  </si>
  <si>
    <t>FCFF + Net Borrowing - [Int x (1-T)]</t>
  </si>
  <si>
    <t>Free Cash Flow to Equity</t>
  </si>
  <si>
    <t xml:space="preserve">[EBITDA x (1-T) + Depreciation  x Tax - FCinv -WCinv </t>
  </si>
  <si>
    <t xml:space="preserve">[EBIT x (1-T) + Depreciation - FCinv -WCinv </t>
  </si>
  <si>
    <t>CFO - FCinv + [Int x (1-T)]</t>
  </si>
  <si>
    <r>
      <t>Net Income + Non-cash Charge + [Int x (1-T)] - FC</t>
    </r>
    <r>
      <rPr>
        <vertAlign val="subscript"/>
        <sz val="10"/>
        <color theme="1"/>
        <rFont val="Book Antiqua"/>
        <family val="1"/>
      </rPr>
      <t>inv</t>
    </r>
    <r>
      <rPr>
        <sz val="10"/>
        <color theme="1"/>
        <rFont val="Book Antiqua"/>
        <family val="1"/>
      </rPr>
      <t xml:space="preserve"> -WC</t>
    </r>
    <r>
      <rPr>
        <vertAlign val="subscript"/>
        <sz val="10"/>
        <color theme="1"/>
        <rFont val="Book Antiqua"/>
        <family val="1"/>
      </rPr>
      <t>inv</t>
    </r>
    <r>
      <rPr>
        <sz val="10"/>
        <color theme="1"/>
        <rFont val="Book Antiqua"/>
        <family val="1"/>
      </rPr>
      <t xml:space="preserve"> </t>
    </r>
  </si>
  <si>
    <t>Free Cash Flow to the Firm</t>
  </si>
  <si>
    <t>Net Borrowing</t>
  </si>
  <si>
    <t>Check</t>
  </si>
  <si>
    <t>Liabilities + Equity</t>
  </si>
  <si>
    <t>Shareholder Equity</t>
  </si>
  <si>
    <t>Total Liabilities</t>
  </si>
  <si>
    <t>End Cash</t>
  </si>
  <si>
    <t>Beg Cash</t>
  </si>
  <si>
    <t>Total noncurrent liabilities</t>
  </si>
  <si>
    <t>Other Noncurrent liabilities</t>
  </si>
  <si>
    <t>CFF</t>
  </si>
  <si>
    <t>LT Debt</t>
  </si>
  <si>
    <t>Current Liabilites</t>
  </si>
  <si>
    <t>na</t>
  </si>
  <si>
    <t>Change in debt</t>
  </si>
  <si>
    <t>Other Current Liabilites</t>
  </si>
  <si>
    <t>ST Debt</t>
  </si>
  <si>
    <t>CFI</t>
  </si>
  <si>
    <t>Accounts payable</t>
  </si>
  <si>
    <t>Capex</t>
  </si>
  <si>
    <t>Total Assets</t>
  </si>
  <si>
    <t>Net Income</t>
  </si>
  <si>
    <t>CFO</t>
  </si>
  <si>
    <t>Less: Tax</t>
  </si>
  <si>
    <t>Total change in NWC</t>
  </si>
  <si>
    <t>EBT</t>
  </si>
  <si>
    <t>Inc/(Dec) in Other Current L</t>
  </si>
  <si>
    <t>Less: Interest Expense</t>
  </si>
  <si>
    <t>Inc/(Dec) in AP</t>
  </si>
  <si>
    <t>PP&amp;E</t>
  </si>
  <si>
    <t>EBIT</t>
  </si>
  <si>
    <t>(Inc)/Dec in Other Current A</t>
  </si>
  <si>
    <t>Total Current Assets</t>
  </si>
  <si>
    <t>Less: D&amp;A</t>
  </si>
  <si>
    <t>(Inc)/Dec in Inventories</t>
  </si>
  <si>
    <t>Other Current Assets</t>
  </si>
  <si>
    <t>Less: SG&amp;A</t>
  </si>
  <si>
    <t>(Inc)/Dec in Receivables</t>
  </si>
  <si>
    <t>Inventories</t>
  </si>
  <si>
    <t>Gross Profit</t>
  </si>
  <si>
    <t>D&amp;A</t>
  </si>
  <si>
    <t>Receivables</t>
  </si>
  <si>
    <t>Less: COGS</t>
  </si>
  <si>
    <t>NI</t>
  </si>
  <si>
    <t>Cash</t>
  </si>
  <si>
    <t>Sales</t>
  </si>
  <si>
    <t>Year t</t>
  </si>
  <si>
    <t>Year t-1</t>
  </si>
  <si>
    <t>Cash Flow</t>
  </si>
  <si>
    <t>Balance Sheet</t>
  </si>
  <si>
    <t>Income Statement</t>
  </si>
  <si>
    <t>Tax</t>
  </si>
  <si>
    <t>Sum</t>
  </si>
  <si>
    <t>Average</t>
  </si>
  <si>
    <t>Running Total</t>
  </si>
  <si>
    <t>Count</t>
  </si>
  <si>
    <t>Dividend</t>
  </si>
  <si>
    <t>Equity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</si>
</sst>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164" formatCode="#,##0.0_);\(#,##0.0\)"/>
    <numFmt numFmtId="165" formatCode="&quot;$&quot;#,##0_);\(&quot;$&quot;#,##0\);&quot;$&quot;#,##0_);@_)"/>
    <numFmt numFmtId="166" formatCode="#,##0_);\(#,##0\);#,##0_);@_)"/>
    <numFmt numFmtId="169" formatCode="[Red]#,##0.0_);[Red]\(#,##0.0\);#,##0.0_);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rgb="FFFF0000"/>
      <name val="Book Antiqua"/>
      <family val="1"/>
    </font>
    <font>
      <sz val="10"/>
      <color rgb="FF0000FF"/>
      <name val="Book Antiqua"/>
      <family val="1"/>
    </font>
    <font>
      <b/>
      <sz val="10"/>
      <color rgb="FF0000FF"/>
      <name val="Book Antiqua"/>
      <family val="1"/>
    </font>
    <font>
      <b/>
      <u/>
      <sz val="10"/>
      <color theme="1"/>
      <name val="Book Antiqua"/>
      <family val="1"/>
    </font>
    <font>
      <vertAlign val="subscript"/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i/>
      <sz val="10"/>
      <name val="Book Antiqua"/>
      <family val="1"/>
    </font>
    <font>
      <sz val="10"/>
      <name val="Book Antiqua"/>
      <family val="1"/>
    </font>
    <font>
      <b/>
      <sz val="10"/>
      <color rgb="FFFFFFFF"/>
      <name val="Book Antiqua"/>
      <family val="1"/>
    </font>
    <font>
      <b/>
      <sz val="10"/>
      <name val="Book Antiqua"/>
      <family val="1"/>
    </font>
    <font>
      <b/>
      <u val="doubleAccounting"/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1" fillId="0" borderId="0" xfId="0" applyNumberFormat="1" applyFont="1" applyBorder="1"/>
    <xf numFmtId="164" fontId="4" fillId="0" borderId="0" xfId="0" applyNumberFormat="1" applyFont="1" applyBorder="1"/>
    <xf numFmtId="164" fontId="2" fillId="0" borderId="0" xfId="0" applyNumberFormat="1" applyFont="1" applyBorder="1"/>
    <xf numFmtId="165" fontId="1" fillId="0" borderId="1" xfId="0" applyNumberFormat="1" applyFont="1" applyBorder="1"/>
    <xf numFmtId="0" fontId="1" fillId="0" borderId="0" xfId="0" applyFont="1" applyAlignment="1">
      <alignment horizontal="left" indent="1"/>
    </xf>
    <xf numFmtId="164" fontId="5" fillId="0" borderId="0" xfId="0" applyNumberFormat="1" applyFont="1" applyBorder="1"/>
    <xf numFmtId="0" fontId="6" fillId="0" borderId="0" xfId="0" applyFont="1"/>
    <xf numFmtId="165" fontId="1" fillId="0" borderId="0" xfId="0" applyNumberFormat="1" applyFont="1" applyBorder="1"/>
    <xf numFmtId="165" fontId="1" fillId="0" borderId="1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166" fontId="1" fillId="0" borderId="0" xfId="0" applyNumberFormat="1" applyFont="1"/>
    <xf numFmtId="0" fontId="4" fillId="0" borderId="0" xfId="0" applyFont="1"/>
    <xf numFmtId="166" fontId="8" fillId="0" borderId="0" xfId="0" applyNumberFormat="1" applyFont="1"/>
    <xf numFmtId="166" fontId="2" fillId="0" borderId="0" xfId="0" applyNumberFormat="1" applyFont="1"/>
    <xf numFmtId="166" fontId="9" fillId="0" borderId="0" xfId="0" applyNumberFormat="1" applyFont="1"/>
    <xf numFmtId="166" fontId="4" fillId="0" borderId="0" xfId="0" applyNumberFormat="1" applyFont="1"/>
    <xf numFmtId="166" fontId="4" fillId="0" borderId="2" xfId="0" applyNumberFormat="1" applyFont="1" applyBorder="1"/>
    <xf numFmtId="166" fontId="1" fillId="0" borderId="2" xfId="0" applyNumberFormat="1" applyFont="1" applyBorder="1"/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/>
    <xf numFmtId="166" fontId="2" fillId="0" borderId="0" xfId="0" applyNumberFormat="1" applyFont="1" applyAlignment="1">
      <alignment horizontal="left"/>
    </xf>
    <xf numFmtId="5" fontId="9" fillId="0" borderId="3" xfId="0" applyNumberFormat="1" applyFont="1" applyBorder="1"/>
    <xf numFmtId="0" fontId="1" fillId="0" borderId="3" xfId="0" applyFont="1" applyBorder="1"/>
    <xf numFmtId="0" fontId="2" fillId="0" borderId="3" xfId="0" applyFont="1" applyBorder="1"/>
    <xf numFmtId="166" fontId="2" fillId="0" borderId="3" xfId="0" applyNumberFormat="1" applyFont="1" applyBorder="1"/>
    <xf numFmtId="166" fontId="2" fillId="0" borderId="3" xfId="0" applyNumberFormat="1" applyFont="1" applyBorder="1" applyAlignment="1">
      <alignment horizontal="left"/>
    </xf>
    <xf numFmtId="166" fontId="8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indent="1"/>
    </xf>
    <xf numFmtId="166" fontId="1" fillId="0" borderId="4" xfId="0" applyNumberFormat="1" applyFont="1" applyBorder="1"/>
    <xf numFmtId="166" fontId="1" fillId="0" borderId="4" xfId="0" applyNumberFormat="1" applyFont="1" applyBorder="1" applyAlignment="1">
      <alignment horizontal="left"/>
    </xf>
    <xf numFmtId="166" fontId="8" fillId="0" borderId="2" xfId="0" applyNumberFormat="1" applyFont="1" applyBorder="1"/>
    <xf numFmtId="166" fontId="1" fillId="0" borderId="2" xfId="0" applyNumberFormat="1" applyFont="1" applyBorder="1" applyAlignment="1">
      <alignment horizontal="left" indent="1"/>
    </xf>
    <xf numFmtId="166" fontId="1" fillId="0" borderId="0" xfId="0" applyNumberFormat="1" applyFont="1" applyAlignment="1">
      <alignment horizontal="left" indent="1"/>
    </xf>
    <xf numFmtId="0" fontId="1" fillId="0" borderId="2" xfId="0" applyFont="1" applyBorder="1"/>
    <xf numFmtId="0" fontId="1" fillId="0" borderId="2" xfId="0" applyFont="1" applyBorder="1" applyAlignment="1">
      <alignment horizontal="left" indent="1"/>
    </xf>
    <xf numFmtId="166" fontId="4" fillId="0" borderId="0" xfId="0" applyNumberFormat="1" applyFont="1" applyBorder="1"/>
    <xf numFmtId="165" fontId="1" fillId="0" borderId="0" xfId="0" applyNumberFormat="1" applyFont="1"/>
    <xf numFmtId="165" fontId="8" fillId="0" borderId="0" xfId="0" applyNumberFormat="1" applyFont="1"/>
    <xf numFmtId="165" fontId="4" fillId="0" borderId="0" xfId="0" applyNumberFormat="1" applyFont="1"/>
    <xf numFmtId="165" fontId="1" fillId="0" borderId="0" xfId="0" applyNumberFormat="1" applyFont="1" applyAlignment="1">
      <alignment horizontal="left" indent="1"/>
    </xf>
    <xf numFmtId="9" fontId="1" fillId="0" borderId="0" xfId="0" applyNumberFormat="1" applyFont="1"/>
    <xf numFmtId="9" fontId="4" fillId="2" borderId="1" xfId="0" applyNumberFormat="1" applyFont="1" applyFill="1" applyBorder="1"/>
    <xf numFmtId="0" fontId="1" fillId="0" borderId="0" xfId="0" applyFont="1" applyAlignment="1">
      <alignment horizontal="right"/>
    </xf>
    <xf numFmtId="166" fontId="2" fillId="0" borderId="4" xfId="0" applyNumberFormat="1" applyFont="1" applyBorder="1"/>
    <xf numFmtId="166" fontId="9" fillId="0" borderId="4" xfId="0" applyNumberFormat="1" applyFont="1" applyBorder="1"/>
    <xf numFmtId="166" fontId="1" fillId="0" borderId="0" xfId="0" applyNumberFormat="1" applyFont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169" fontId="10" fillId="4" borderId="0" xfId="0" applyNumberFormat="1" applyFont="1" applyFill="1"/>
    <xf numFmtId="0" fontId="12" fillId="3" borderId="0" xfId="0" applyFont="1" applyFill="1" applyAlignment="1">
      <alignment horizontal="centerContinuous"/>
    </xf>
    <xf numFmtId="166" fontId="11" fillId="0" borderId="0" xfId="0" applyNumberFormat="1" applyFont="1"/>
    <xf numFmtId="166" fontId="13" fillId="0" borderId="0" xfId="0" applyNumberFormat="1" applyFont="1"/>
    <xf numFmtId="37" fontId="9" fillId="0" borderId="0" xfId="0" applyNumberFormat="1" applyFont="1"/>
    <xf numFmtId="5" fontId="14" fillId="0" borderId="0" xfId="0" applyNumberFormat="1" applyFont="1"/>
    <xf numFmtId="5" fontId="14" fillId="0" borderId="3" xfId="0" applyNumberFormat="1" applyFont="1" applyBorder="1"/>
    <xf numFmtId="166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o%20Le/OneDrive%20-%20Yale%20University/CFA/Level%20II/CFA%20Level%20II%20-%20Models%20(DESKTOP-1D6EPJP's%20conflicted%20copy%202018-02-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hics"/>
      <sheetName val="Quant&gt;&gt;"/>
      <sheetName val="Correlation"/>
      <sheetName val="FRA&gt;&gt;"/>
      <sheetName val="Acquisition"/>
      <sheetName val="Pension"/>
      <sheetName val="MultiOps"/>
      <sheetName val="Equity&gt;&gt;"/>
      <sheetName val="RI"/>
      <sheetName val="Alter&gt;&gt;"/>
      <sheetName val="Real Estate"/>
      <sheetName val="PE&amp;VC"/>
      <sheetName val="Corp Fin&gt;&gt;"/>
      <sheetName val="Budgeting"/>
      <sheetName val="FI&gt;&gt;"/>
      <sheetName val="Spreads"/>
      <sheetName val="Int Rate Tree"/>
      <sheetName val="Der.&gt;&gt;"/>
      <sheetName val="Forward"/>
      <sheetName val="Options"/>
      <sheetName val="Swap"/>
      <sheetName val="Econs&gt;&gt;"/>
      <sheetName val="Arbitrage"/>
      <sheetName val="PM&gt;&gt;"/>
      <sheetName val="Active "/>
      <sheetName val="Mock&gt;&gt;"/>
      <sheetName val="Summary"/>
      <sheetName val="2016 (1)"/>
      <sheetName val="2016 (2)"/>
      <sheetName val="2016 (3)"/>
      <sheetName val="2017 (1)"/>
      <sheetName val="2017 (2)"/>
      <sheetName val="2017 (3)"/>
      <sheetName val="2017 (4)"/>
      <sheetName val="2017 (5)"/>
      <sheetName val="2017 (6)"/>
      <sheetName val="CFA Mock 2017"/>
      <sheetName val="XLinkM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E4">
            <v>0.45450000000000002</v>
          </cell>
        </row>
        <row r="5">
          <cell r="E5">
            <v>0.47620000000000001</v>
          </cell>
        </row>
      </sheetData>
      <sheetData sheetId="7" refreshError="1"/>
      <sheetData sheetId="8">
        <row r="15">
          <cell r="D15">
            <v>0.1</v>
          </cell>
        </row>
      </sheetData>
      <sheetData sheetId="9" refreshError="1"/>
      <sheetData sheetId="10">
        <row r="10">
          <cell r="E10">
            <v>0.08</v>
          </cell>
        </row>
      </sheetData>
      <sheetData sheetId="11">
        <row r="3">
          <cell r="D3">
            <v>150</v>
          </cell>
        </row>
        <row r="4">
          <cell r="D4">
            <v>0.02</v>
          </cell>
        </row>
        <row r="5">
          <cell r="D5">
            <v>0.2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2:S60"/>
  <sheetViews>
    <sheetView showGridLines="0" tabSelected="1" view="pageBreakPreview" zoomScaleNormal="115" zoomScaleSheetLayoutView="100" workbookViewId="0">
      <pane ySplit="1" topLeftCell="A2" activePane="bottomLeft" state="frozen"/>
      <selection activeCell="C1" sqref="C1"/>
      <selection pane="bottomLeft" activeCell="M16" sqref="M16"/>
    </sheetView>
  </sheetViews>
  <sheetFormatPr defaultColWidth="9.140625" defaultRowHeight="13.5" outlineLevelCol="2" x14ac:dyDescent="0.25"/>
  <cols>
    <col min="1" max="1" width="1.7109375" style="1" customWidth="1"/>
    <col min="2" max="4" width="9.140625" style="1"/>
    <col min="5" max="5" width="9.140625" style="1" hidden="1" customWidth="1" outlineLevel="1"/>
    <col min="6" max="6" width="9.140625" style="1" collapsed="1"/>
    <col min="7" max="10" width="9.140625" style="1" customWidth="1" outlineLevel="1"/>
    <col min="11" max="11" width="9.140625" style="1" hidden="1" customWidth="1" outlineLevel="2"/>
    <col min="12" max="12" width="9.140625" style="1" customWidth="1" outlineLevel="1" collapsed="1"/>
    <col min="13" max="16" width="9.140625" style="1" customWidth="1" outlineLevel="1"/>
    <col min="17" max="17" width="9.140625" style="1" hidden="1" customWidth="1" outlineLevel="2"/>
    <col min="18" max="18" width="9.140625" style="1" customWidth="1" outlineLevel="1" collapsed="1"/>
    <col min="19" max="19" width="9.140625" style="1" customWidth="1" outlineLevel="1"/>
    <col min="20" max="16384" width="9.140625" style="1"/>
  </cols>
  <sheetData>
    <row r="2" spans="1:19" x14ac:dyDescent="0.25">
      <c r="B2" s="1" t="s">
        <v>58</v>
      </c>
      <c r="C2" s="49">
        <v>0.4</v>
      </c>
    </row>
    <row r="3" spans="1:19" x14ac:dyDescent="0.25">
      <c r="C3" s="48"/>
    </row>
    <row r="4" spans="1:19" ht="15" x14ac:dyDescent="0.3">
      <c r="A4" s="1" t="s">
        <v>0</v>
      </c>
      <c r="B4" s="57" t="s">
        <v>57</v>
      </c>
      <c r="C4" s="57"/>
      <c r="D4" s="57"/>
      <c r="E4" s="57"/>
      <c r="F4" s="57"/>
      <c r="H4" s="57" t="s">
        <v>56</v>
      </c>
      <c r="I4" s="57"/>
      <c r="J4" s="57"/>
      <c r="K4" s="57"/>
      <c r="L4" s="57"/>
      <c r="N4" s="57" t="s">
        <v>55</v>
      </c>
      <c r="O4" s="57"/>
      <c r="P4" s="57"/>
      <c r="Q4" s="57"/>
      <c r="R4" s="57"/>
    </row>
    <row r="5" spans="1:19" s="50" customFormat="1" x14ac:dyDescent="0.25">
      <c r="E5" s="50" t="s">
        <v>54</v>
      </c>
      <c r="F5" s="50" t="s">
        <v>53</v>
      </c>
      <c r="K5" s="50" t="str">
        <f>+E5</f>
        <v>Year t-1</v>
      </c>
      <c r="L5" s="50" t="str">
        <f>+F5</f>
        <v>Year t</v>
      </c>
      <c r="Q5" s="50" t="str">
        <f>+K5</f>
        <v>Year t-1</v>
      </c>
      <c r="R5" s="50" t="str">
        <f>+L5</f>
        <v>Year t</v>
      </c>
    </row>
    <row r="6" spans="1:19" s="44" customFormat="1" x14ac:dyDescent="0.25">
      <c r="B6" s="44" t="s">
        <v>52</v>
      </c>
      <c r="E6" s="46">
        <v>0</v>
      </c>
      <c r="F6" s="46">
        <v>0</v>
      </c>
      <c r="H6" s="47" t="s">
        <v>51</v>
      </c>
      <c r="K6" s="46">
        <v>0</v>
      </c>
      <c r="L6" s="45">
        <f>R25</f>
        <v>-4</v>
      </c>
      <c r="N6" s="44" t="s">
        <v>50</v>
      </c>
      <c r="Q6" s="45">
        <f>+E15</f>
        <v>0</v>
      </c>
      <c r="R6" s="45">
        <f>F15</f>
        <v>6</v>
      </c>
    </row>
    <row r="7" spans="1:19" x14ac:dyDescent="0.25">
      <c r="B7" s="42" t="s">
        <v>49</v>
      </c>
      <c r="C7" s="41"/>
      <c r="D7" s="41"/>
      <c r="E7" s="23">
        <v>0</v>
      </c>
      <c r="F7" s="23">
        <v>0</v>
      </c>
      <c r="G7" s="17"/>
      <c r="H7" s="40" t="s">
        <v>48</v>
      </c>
      <c r="I7" s="17"/>
      <c r="J7" s="17"/>
      <c r="K7" s="22">
        <v>0</v>
      </c>
      <c r="L7" s="22">
        <v>0</v>
      </c>
      <c r="M7" s="17"/>
      <c r="N7" s="17" t="s">
        <v>47</v>
      </c>
      <c r="O7" s="17"/>
      <c r="P7" s="17"/>
      <c r="Q7" s="19">
        <f>+E10</f>
        <v>0</v>
      </c>
      <c r="R7" s="19">
        <f>F10</f>
        <v>-10</v>
      </c>
    </row>
    <row r="8" spans="1:19" x14ac:dyDescent="0.25">
      <c r="B8" s="1" t="s">
        <v>46</v>
      </c>
      <c r="E8" s="19">
        <f>+E6-E7</f>
        <v>0</v>
      </c>
      <c r="F8" s="19">
        <f>+F6-F7</f>
        <v>0</v>
      </c>
      <c r="G8" s="17"/>
      <c r="H8" s="40" t="s">
        <v>45</v>
      </c>
      <c r="I8" s="17"/>
      <c r="J8" s="17"/>
      <c r="K8" s="22">
        <v>0</v>
      </c>
      <c r="L8" s="22">
        <v>0</v>
      </c>
      <c r="M8" s="17"/>
      <c r="N8" s="40" t="s">
        <v>44</v>
      </c>
      <c r="O8" s="17"/>
      <c r="P8" s="17"/>
      <c r="Q8" s="25" t="s">
        <v>20</v>
      </c>
      <c r="R8" s="19">
        <f>K7-L7</f>
        <v>0</v>
      </c>
    </row>
    <row r="9" spans="1:19" x14ac:dyDescent="0.25">
      <c r="B9" s="35" t="s">
        <v>43</v>
      </c>
      <c r="C9" s="34"/>
      <c r="D9" s="34"/>
      <c r="E9" s="43">
        <v>0</v>
      </c>
      <c r="F9" s="43">
        <v>0</v>
      </c>
      <c r="G9" s="17"/>
      <c r="H9" s="39" t="s">
        <v>42</v>
      </c>
      <c r="I9" s="24"/>
      <c r="J9" s="24"/>
      <c r="K9" s="23">
        <v>0</v>
      </c>
      <c r="L9" s="23">
        <v>0</v>
      </c>
      <c r="M9" s="17"/>
      <c r="N9" s="40" t="s">
        <v>41</v>
      </c>
      <c r="O9" s="17"/>
      <c r="P9" s="17"/>
      <c r="Q9" s="25" t="s">
        <v>20</v>
      </c>
      <c r="R9" s="19">
        <f>K8-L8</f>
        <v>0</v>
      </c>
    </row>
    <row r="10" spans="1:19" x14ac:dyDescent="0.25">
      <c r="B10" s="42" t="s">
        <v>40</v>
      </c>
      <c r="C10" s="41"/>
      <c r="D10" s="41"/>
      <c r="E10" s="23">
        <v>0</v>
      </c>
      <c r="F10" s="23">
        <v>-10</v>
      </c>
      <c r="G10" s="17"/>
      <c r="H10" s="17" t="s">
        <v>39</v>
      </c>
      <c r="I10" s="17"/>
      <c r="J10" s="17"/>
      <c r="K10" s="19">
        <f>SUM(K6:K9)</f>
        <v>0</v>
      </c>
      <c r="L10" s="19">
        <f>SUM(L6:L9)</f>
        <v>-4</v>
      </c>
      <c r="M10" s="17"/>
      <c r="N10" s="40" t="s">
        <v>38</v>
      </c>
      <c r="O10" s="17"/>
      <c r="P10" s="17"/>
      <c r="Q10" s="25" t="s">
        <v>20</v>
      </c>
      <c r="R10" s="19">
        <f>K9-L9</f>
        <v>0</v>
      </c>
    </row>
    <row r="11" spans="1:19" x14ac:dyDescent="0.25">
      <c r="B11" s="1" t="s">
        <v>37</v>
      </c>
      <c r="E11" s="19">
        <f>+E8-E9</f>
        <v>0</v>
      </c>
      <c r="F11" s="19">
        <f>+F8-F9-F10</f>
        <v>10</v>
      </c>
      <c r="G11" s="17"/>
      <c r="M11" s="17"/>
      <c r="N11" s="40" t="s">
        <v>35</v>
      </c>
      <c r="O11" s="17"/>
      <c r="P11" s="17"/>
      <c r="Q11" s="25" t="s">
        <v>20</v>
      </c>
      <c r="R11" s="19">
        <f>L16-K16</f>
        <v>0</v>
      </c>
    </row>
    <row r="12" spans="1:19" x14ac:dyDescent="0.25">
      <c r="B12" s="42" t="s">
        <v>34</v>
      </c>
      <c r="C12" s="41"/>
      <c r="D12" s="41"/>
      <c r="E12" s="23">
        <v>0</v>
      </c>
      <c r="F12" s="23">
        <v>0</v>
      </c>
      <c r="G12" s="17"/>
      <c r="H12" s="53" t="s">
        <v>36</v>
      </c>
      <c r="I12" s="17"/>
      <c r="J12" s="17"/>
      <c r="K12" s="22">
        <v>0</v>
      </c>
      <c r="L12" s="19">
        <f>K12-R16-R7</f>
        <v>10</v>
      </c>
      <c r="M12" s="17"/>
      <c r="N12" s="39" t="s">
        <v>33</v>
      </c>
      <c r="O12" s="24"/>
      <c r="P12" s="24"/>
      <c r="Q12" s="25" t="s">
        <v>20</v>
      </c>
      <c r="R12" s="38">
        <f>L21-K21</f>
        <v>0</v>
      </c>
    </row>
    <row r="13" spans="1:19" x14ac:dyDescent="0.25">
      <c r="B13" s="1" t="s">
        <v>32</v>
      </c>
      <c r="E13" s="19">
        <f>+E11+E12</f>
        <v>0</v>
      </c>
      <c r="F13" s="19">
        <f>+F11-F12</f>
        <v>10</v>
      </c>
      <c r="G13" s="17"/>
      <c r="M13" s="17"/>
      <c r="N13" s="37" t="s">
        <v>31</v>
      </c>
      <c r="O13" s="36"/>
      <c r="P13" s="36"/>
      <c r="Q13" s="36"/>
      <c r="R13" s="36">
        <f>SUM(R8:R12)</f>
        <v>0</v>
      </c>
    </row>
    <row r="14" spans="1:19" ht="15" x14ac:dyDescent="0.3">
      <c r="B14" s="35" t="s">
        <v>30</v>
      </c>
      <c r="C14" s="34"/>
      <c r="D14" s="34"/>
      <c r="E14" s="33">
        <f>+E13*Tax</f>
        <v>0</v>
      </c>
      <c r="F14" s="33">
        <f>+F13*Tax</f>
        <v>4</v>
      </c>
      <c r="G14" s="17"/>
      <c r="H14" s="27" t="s">
        <v>27</v>
      </c>
      <c r="I14" s="20"/>
      <c r="J14" s="20"/>
      <c r="K14" s="21">
        <f>+K12+K10</f>
        <v>0</v>
      </c>
      <c r="L14" s="21">
        <f>+L12+L10</f>
        <v>6</v>
      </c>
      <c r="M14" s="17"/>
      <c r="N14" s="32" t="s">
        <v>29</v>
      </c>
      <c r="O14" s="31"/>
      <c r="P14" s="31"/>
      <c r="Q14" s="31">
        <f>+Q13+Q7+Q6</f>
        <v>0</v>
      </c>
      <c r="R14" s="31">
        <f>R13+R7+R6</f>
        <v>-4</v>
      </c>
      <c r="S14" s="34"/>
    </row>
    <row r="15" spans="1:19" ht="17.25" x14ac:dyDescent="0.45">
      <c r="B15" s="30" t="s">
        <v>28</v>
      </c>
      <c r="C15" s="30"/>
      <c r="D15" s="29"/>
      <c r="E15" s="28">
        <f>+E13-E14</f>
        <v>0</v>
      </c>
      <c r="F15" s="62">
        <f>+F13-F14</f>
        <v>6</v>
      </c>
      <c r="G15" s="2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9" x14ac:dyDescent="0.25">
      <c r="E16" s="17"/>
      <c r="F16" s="17"/>
      <c r="G16" s="26"/>
      <c r="H16" s="17" t="s">
        <v>25</v>
      </c>
      <c r="I16" s="17"/>
      <c r="J16" s="17"/>
      <c r="K16" s="22">
        <v>0</v>
      </c>
      <c r="L16" s="22">
        <v>0</v>
      </c>
      <c r="M16" s="17"/>
      <c r="N16" s="24" t="s">
        <v>26</v>
      </c>
      <c r="O16" s="24"/>
      <c r="P16" s="24"/>
      <c r="Q16" s="23">
        <v>0</v>
      </c>
      <c r="R16" s="23">
        <v>0</v>
      </c>
    </row>
    <row r="17" spans="5:18" ht="15" x14ac:dyDescent="0.3">
      <c r="E17" s="17"/>
      <c r="F17" s="17"/>
      <c r="G17" s="17"/>
      <c r="H17" s="17" t="s">
        <v>23</v>
      </c>
      <c r="I17" s="17"/>
      <c r="J17" s="17"/>
      <c r="K17" s="22">
        <v>0</v>
      </c>
      <c r="L17" s="22">
        <v>0</v>
      </c>
      <c r="M17" s="17"/>
      <c r="N17" s="20" t="s">
        <v>24</v>
      </c>
      <c r="O17" s="20"/>
      <c r="P17" s="20"/>
      <c r="Q17" s="21">
        <f>SUM(Q16)</f>
        <v>0</v>
      </c>
      <c r="R17" s="21">
        <f>R16</f>
        <v>0</v>
      </c>
    </row>
    <row r="18" spans="5:18" x14ac:dyDescent="0.25">
      <c r="E18" s="17"/>
      <c r="F18" s="17"/>
      <c r="G18" s="17"/>
      <c r="H18" s="24" t="s">
        <v>22</v>
      </c>
      <c r="I18" s="24"/>
      <c r="J18" s="24"/>
      <c r="K18" s="23">
        <v>0</v>
      </c>
      <c r="L18" s="23">
        <v>0</v>
      </c>
      <c r="M18" s="17"/>
      <c r="N18" s="17"/>
      <c r="O18" s="17"/>
      <c r="P18" s="17"/>
      <c r="Q18" s="17"/>
      <c r="R18" s="17"/>
    </row>
    <row r="19" spans="5:18" x14ac:dyDescent="0.25">
      <c r="E19" s="17"/>
      <c r="F19" s="17"/>
      <c r="G19" s="17"/>
      <c r="H19" s="17" t="s">
        <v>19</v>
      </c>
      <c r="I19" s="17"/>
      <c r="J19" s="17"/>
      <c r="K19" s="19">
        <f>SUM(K16:K18)</f>
        <v>0</v>
      </c>
      <c r="L19" s="19">
        <f>SUM(L16:L18)</f>
        <v>0</v>
      </c>
      <c r="M19" s="17"/>
      <c r="N19" s="17" t="s">
        <v>21</v>
      </c>
      <c r="O19" s="17"/>
      <c r="P19" s="17"/>
      <c r="Q19" s="25" t="s">
        <v>20</v>
      </c>
      <c r="R19" s="19">
        <f>(L17-K17)+(L20-K20)</f>
        <v>0</v>
      </c>
    </row>
    <row r="20" spans="5:18" x14ac:dyDescent="0.25">
      <c r="E20" s="17"/>
      <c r="F20" s="17"/>
      <c r="G20" s="17"/>
      <c r="H20" s="17" t="s">
        <v>18</v>
      </c>
      <c r="I20" s="17"/>
      <c r="J20" s="17"/>
      <c r="K20" s="22">
        <v>0</v>
      </c>
      <c r="L20" s="22">
        <v>0</v>
      </c>
      <c r="M20" s="17"/>
      <c r="N20" s="26" t="s">
        <v>64</v>
      </c>
      <c r="O20" s="26"/>
      <c r="P20" s="26"/>
      <c r="Q20" s="43">
        <v>0</v>
      </c>
      <c r="R20" s="43">
        <v>0</v>
      </c>
    </row>
    <row r="21" spans="5:18" x14ac:dyDescent="0.25">
      <c r="E21" s="17"/>
      <c r="F21" s="17"/>
      <c r="G21" s="17"/>
      <c r="H21" s="24" t="s">
        <v>16</v>
      </c>
      <c r="I21" s="24"/>
      <c r="J21" s="24"/>
      <c r="K21" s="23">
        <v>0</v>
      </c>
      <c r="L21" s="23">
        <v>0</v>
      </c>
      <c r="M21" s="17"/>
      <c r="N21" s="26" t="s">
        <v>63</v>
      </c>
      <c r="O21" s="26"/>
      <c r="P21" s="26"/>
      <c r="Q21" s="43">
        <v>0</v>
      </c>
      <c r="R21" s="43">
        <v>0</v>
      </c>
    </row>
    <row r="22" spans="5:18" ht="15" x14ac:dyDescent="0.3">
      <c r="E22" s="17"/>
      <c r="F22" s="17"/>
      <c r="G22" s="17"/>
      <c r="H22" s="17" t="s">
        <v>15</v>
      </c>
      <c r="I22" s="17"/>
      <c r="J22" s="17"/>
      <c r="K22" s="19">
        <f>K20+K21</f>
        <v>0</v>
      </c>
      <c r="L22" s="19">
        <f>L20+L21</f>
        <v>0</v>
      </c>
      <c r="M22" s="17"/>
      <c r="N22" s="51" t="s">
        <v>17</v>
      </c>
      <c r="O22" s="51"/>
      <c r="P22" s="51"/>
      <c r="Q22" s="52">
        <f>SUM(Q19:Q20)</f>
        <v>0</v>
      </c>
      <c r="R22" s="52">
        <f>SUM(R19:R21)</f>
        <v>0</v>
      </c>
    </row>
    <row r="23" spans="5:18" x14ac:dyDescent="0.25"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5:18" ht="15" x14ac:dyDescent="0.3">
      <c r="E24" s="17"/>
      <c r="F24" s="17"/>
      <c r="G24" s="17"/>
      <c r="H24" s="20" t="s">
        <v>12</v>
      </c>
      <c r="I24" s="20"/>
      <c r="J24" s="20"/>
      <c r="K24" s="21">
        <f>K22+K19</f>
        <v>0</v>
      </c>
      <c r="L24" s="21">
        <f>L22+L19</f>
        <v>0</v>
      </c>
      <c r="M24" s="17"/>
      <c r="N24" s="17" t="s">
        <v>14</v>
      </c>
      <c r="O24" s="17"/>
      <c r="P24" s="17"/>
      <c r="Q24" s="22">
        <v>0</v>
      </c>
      <c r="R24" s="58">
        <f>+K6</f>
        <v>0</v>
      </c>
    </row>
    <row r="25" spans="5:18" ht="17.25" x14ac:dyDescent="0.45">
      <c r="E25" s="17"/>
      <c r="F25" s="17"/>
      <c r="G25" s="17"/>
      <c r="H25" s="20" t="s">
        <v>11</v>
      </c>
      <c r="I25" s="20"/>
      <c r="J25" s="20"/>
      <c r="K25" s="59">
        <f>+K14-K24</f>
        <v>0</v>
      </c>
      <c r="L25" s="60">
        <f>K25+F15+R21+R20</f>
        <v>6</v>
      </c>
      <c r="M25" s="17"/>
      <c r="N25" s="20" t="s">
        <v>13</v>
      </c>
      <c r="O25" s="17"/>
      <c r="P25" s="17"/>
      <c r="Q25" s="19">
        <f>+Q22+Q17+Q14+Q24</f>
        <v>0</v>
      </c>
      <c r="R25" s="63">
        <f>R24+R22+R17+R14</f>
        <v>-4</v>
      </c>
    </row>
    <row r="26" spans="5:18" x14ac:dyDescent="0.25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5:18" ht="17.25" x14ac:dyDescent="0.45">
      <c r="E27" s="17"/>
      <c r="F27" s="17"/>
      <c r="G27" s="17"/>
      <c r="H27" s="20" t="s">
        <v>10</v>
      </c>
      <c r="I27" s="17"/>
      <c r="J27" s="17"/>
      <c r="K27" s="19">
        <f>+K25+K24</f>
        <v>0</v>
      </c>
      <c r="L27" s="61">
        <f>+L25+L24</f>
        <v>6</v>
      </c>
      <c r="M27" s="17"/>
      <c r="N27" s="17"/>
      <c r="O27" s="17"/>
      <c r="P27" s="17"/>
      <c r="Q27" s="17"/>
      <c r="R27" s="17"/>
    </row>
    <row r="28" spans="5:18" x14ac:dyDescent="0.25">
      <c r="E28" s="17"/>
      <c r="F28" s="17"/>
      <c r="G28" s="17"/>
      <c r="M28" s="17"/>
      <c r="N28" s="17"/>
      <c r="O28" s="17"/>
      <c r="P28" s="17"/>
      <c r="Q28" s="17"/>
      <c r="R28" s="17"/>
    </row>
    <row r="29" spans="5:18" ht="15" x14ac:dyDescent="0.3">
      <c r="H29" s="54" t="s">
        <v>9</v>
      </c>
      <c r="I29" s="55"/>
      <c r="J29" s="55"/>
      <c r="K29" s="56">
        <f>+K14-K27</f>
        <v>0</v>
      </c>
      <c r="L29" s="56">
        <f>+L14-L27</f>
        <v>0</v>
      </c>
    </row>
    <row r="31" spans="5:18" x14ac:dyDescent="0.25">
      <c r="H31" s="1" t="s">
        <v>8</v>
      </c>
      <c r="J31" s="18"/>
      <c r="L31" s="17">
        <f>+L20-K20</f>
        <v>0</v>
      </c>
    </row>
    <row r="33" spans="1:18" ht="15" x14ac:dyDescent="0.3">
      <c r="A33" s="1" t="s">
        <v>0</v>
      </c>
      <c r="B33" s="12" t="s">
        <v>7</v>
      </c>
    </row>
    <row r="34" spans="1:18" ht="15" x14ac:dyDescent="0.3">
      <c r="B34" s="10" t="s">
        <v>6</v>
      </c>
      <c r="H34" s="9">
        <f>+F15+R7+F12*(1-Tax)-R16+R13</f>
        <v>-4</v>
      </c>
    </row>
    <row r="35" spans="1:18" x14ac:dyDescent="0.25">
      <c r="B35" s="10" t="s">
        <v>5</v>
      </c>
      <c r="H35" s="9">
        <f>R14-R16+F12*(1-Tax)</f>
        <v>-4</v>
      </c>
    </row>
    <row r="36" spans="1:18" x14ac:dyDescent="0.25">
      <c r="B36" s="16" t="s">
        <v>4</v>
      </c>
      <c r="C36" s="15"/>
      <c r="D36" s="15"/>
      <c r="E36" s="15"/>
      <c r="F36" s="15"/>
      <c r="G36" s="15"/>
      <c r="H36" s="14">
        <f>+F11*(1-Tax)+R7-R16+R13</f>
        <v>-4</v>
      </c>
    </row>
    <row r="37" spans="1:18" x14ac:dyDescent="0.25">
      <c r="B37" s="10" t="s">
        <v>3</v>
      </c>
      <c r="H37" s="9">
        <f>+F17*(1-Tax)+R7*Tax-R16+R13</f>
        <v>-4</v>
      </c>
    </row>
    <row r="38" spans="1:18" x14ac:dyDescent="0.25">
      <c r="B38" s="10"/>
      <c r="H38" s="13"/>
      <c r="J38" s="6"/>
      <c r="K38" s="6"/>
      <c r="L38" s="6"/>
      <c r="M38" s="7"/>
      <c r="N38" s="6"/>
      <c r="O38" s="6"/>
      <c r="P38" s="6"/>
      <c r="Q38" s="6"/>
      <c r="R38" s="7"/>
    </row>
    <row r="39" spans="1:18" s="2" customFormat="1" ht="15" x14ac:dyDescent="0.3">
      <c r="B39" s="12" t="s">
        <v>2</v>
      </c>
      <c r="C39" s="1"/>
      <c r="D39" s="1"/>
      <c r="E39" s="1"/>
      <c r="F39" s="1"/>
      <c r="G39" s="1"/>
      <c r="H39" s="1"/>
      <c r="J39" s="8"/>
      <c r="K39" s="8"/>
      <c r="L39" s="8"/>
      <c r="M39" s="11"/>
      <c r="N39" s="8"/>
      <c r="O39" s="8"/>
      <c r="P39" s="8"/>
      <c r="Q39" s="8"/>
      <c r="R39" s="11"/>
    </row>
    <row r="40" spans="1:18" s="2" customFormat="1" ht="15" x14ac:dyDescent="0.3">
      <c r="B40" s="10" t="s">
        <v>1</v>
      </c>
      <c r="C40" s="1"/>
      <c r="D40" s="1"/>
      <c r="E40" s="1"/>
      <c r="F40" s="1"/>
      <c r="G40" s="1"/>
      <c r="H40" s="9">
        <f>+H34+L31-F12*(1-Tax)</f>
        <v>-4</v>
      </c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J41" s="7"/>
      <c r="K41" s="6"/>
      <c r="L41" s="6"/>
      <c r="M41" s="6"/>
      <c r="N41" s="6"/>
      <c r="O41" s="7"/>
      <c r="P41" s="6"/>
      <c r="Q41" s="6"/>
      <c r="R41" s="6"/>
    </row>
    <row r="42" spans="1:18" x14ac:dyDescent="0.25">
      <c r="J42" s="6"/>
      <c r="K42" s="6"/>
      <c r="L42" s="6"/>
      <c r="M42" s="6"/>
      <c r="N42" s="6"/>
      <c r="O42" s="6"/>
      <c r="P42" s="6"/>
      <c r="Q42" s="6"/>
      <c r="R42" s="6"/>
    </row>
    <row r="43" spans="1:18" s="4" customFormat="1" x14ac:dyDescent="0.25">
      <c r="O43" s="5"/>
    </row>
    <row r="45" spans="1:18" x14ac:dyDescent="0.25">
      <c r="N45" s="3"/>
    </row>
    <row r="46" spans="1:18" x14ac:dyDescent="0.25">
      <c r="N46" s="3"/>
    </row>
    <row r="47" spans="1:18" x14ac:dyDescent="0.25">
      <c r="N47" s="3"/>
    </row>
    <row r="53" s="2" customFormat="1" ht="15" x14ac:dyDescent="0.3"/>
    <row r="56" s="2" customFormat="1" ht="15" x14ac:dyDescent="0.3"/>
    <row r="60" s="2" customFormat="1" ht="15" x14ac:dyDescent="0.3"/>
  </sheetData>
  <pageMargins left="0.7" right="0.7" top="0.75" bottom="0.75" header="0.3" footer="0.3"/>
  <pageSetup scale="7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FCF</vt:lpstr>
      <vt:lpstr>FCF!Print_Area</vt:lpstr>
      <vt:lpstr>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Le</dc:creator>
  <cp:lastModifiedBy>Dao Le</cp:lastModifiedBy>
  <cp:lastPrinted>2018-09-23T20:30:25Z</cp:lastPrinted>
  <dcterms:created xsi:type="dcterms:W3CDTF">2018-09-23T20:26:57Z</dcterms:created>
  <dcterms:modified xsi:type="dcterms:W3CDTF">2018-09-23T20:39:43Z</dcterms:modified>
</cp:coreProperties>
</file>